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B2349BA5-968A-4A36-80FD-D2E4BE6E8758}" xr6:coauthVersionLast="46" xr6:coauthVersionMax="46" xr10:uidLastSave="{00000000-0000-0000-0000-000000000000}"/>
  <bookViews>
    <workbookView xWindow="-120" yWindow="-120" windowWidth="21840" windowHeight="13740" xr2:uid="{7A22AC37-09BD-4F93-90ED-F091E6FE3A4D}"/>
  </bookViews>
  <sheets>
    <sheet name="Clasif.Admiva." sheetId="1" r:id="rId1"/>
  </sheets>
  <externalReferences>
    <externalReference r:id="rId2"/>
    <externalReference r:id="rId3"/>
  </externalReferences>
  <definedNames>
    <definedName name="_xlnm.Print_Area" localSheetId="0">'Clasif.Admiva.'!$A$1:$I$44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F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F22" i="1"/>
  <c r="I22" i="1"/>
  <c r="C24" i="1"/>
  <c r="D24" i="1"/>
  <c r="E24" i="1"/>
  <c r="F24" i="1"/>
  <c r="G24" i="1"/>
  <c r="H24" i="1"/>
  <c r="I24" i="1"/>
  <c r="F30" i="1"/>
  <c r="I30" i="1"/>
  <c r="C32" i="1"/>
  <c r="D32" i="1"/>
  <c r="E32" i="1"/>
  <c r="F32" i="1"/>
  <c r="G32" i="1"/>
  <c r="H32" i="1"/>
  <c r="I32" i="1"/>
</calcChain>
</file>

<file path=xl/sharedStrings.xml><?xml version="1.0" encoding="utf-8"?>
<sst xmlns="http://schemas.openxmlformats.org/spreadsheetml/2006/main" count="49" uniqueCount="30">
  <si>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</si>
  <si>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</si>
  <si>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</si>
  <si>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</si>
  <si>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C.P. María Guadalupe Arévalo Lobato</t>
  </si>
  <si>
    <t xml:space="preserve"> </t>
  </si>
  <si>
    <t xml:space="preserve">                      Autorizó:</t>
  </si>
  <si>
    <t>Elaboró:</t>
  </si>
  <si>
    <t>TOTAL DEL GASTO</t>
  </si>
  <si>
    <t>Entidades Paraestatales y Fideicomisos No Empresariales y No Financieros</t>
  </si>
  <si>
    <t>Sub Ejercicio</t>
  </si>
  <si>
    <t>Pagado</t>
  </si>
  <si>
    <t>Devengado</t>
  </si>
  <si>
    <t>Modificado</t>
  </si>
  <si>
    <t>Reducción</t>
  </si>
  <si>
    <t>Ampliación</t>
  </si>
  <si>
    <t>Aprobado</t>
  </si>
  <si>
    <t>Presupuesto Egresos</t>
  </si>
  <si>
    <t xml:space="preserve">Sector Paraestatal del Gobierno Estatal </t>
  </si>
  <si>
    <t>Poder Ejecutivo</t>
  </si>
  <si>
    <t>Gobierno Estatal del</t>
  </si>
  <si>
    <t>Capitulo 3000 Servicios Generales</t>
  </si>
  <si>
    <t>3500</t>
  </si>
  <si>
    <t>Capitulo 2000 Materiales y Suministros</t>
  </si>
  <si>
    <t>Capitulo / Concepto</t>
  </si>
  <si>
    <t xml:space="preserve"> (Cifras en Pesos)</t>
  </si>
  <si>
    <t>Del 1 de Enero al 31 de Diciembre de 2020</t>
  </si>
  <si>
    <t>CLASIFICACIÓN ADMINISTRATIVA</t>
  </si>
  <si>
    <t>ESTADO ANALITICO DEL EJERCICIO DEL PRESUPUESTO DE EGRESOS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</si>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</sst>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3" fontId="3" fillId="0" borderId="0" xfId="1" applyFont="1" applyFill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43" fontId="4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left" vertical="center"/>
    </xf>
    <xf numFmtId="164" fontId="6" fillId="2" borderId="3" xfId="1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4" fontId="8" fillId="0" borderId="3" xfId="1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164" fontId="9" fillId="2" borderId="6" xfId="1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10" fillId="0" borderId="6" xfId="2" applyNumberFormat="1" applyFont="1" applyFill="1" applyBorder="1" applyAlignment="1">
      <alignment horizontal="center" vertical="center"/>
    </xf>
    <xf numFmtId="3" fontId="11" fillId="0" borderId="6" xfId="2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9" fontId="10" fillId="0" borderId="9" xfId="2" applyNumberFormat="1" applyFont="1" applyFill="1" applyBorder="1" applyAlignment="1">
      <alignment horizontal="center" vertical="center"/>
    </xf>
    <xf numFmtId="3" fontId="11" fillId="0" borderId="9" xfId="2" applyNumberFormat="1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top" wrapText="1"/>
    </xf>
    <xf numFmtId="49" fontId="7" fillId="0" borderId="8" xfId="0" applyNumberFormat="1" applyFont="1" applyBorder="1" applyAlignment="1">
      <alignment horizontal="left" vertical="top"/>
    </xf>
    <xf numFmtId="49" fontId="7" fillId="0" borderId="10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12" xfId="2" applyNumberFormat="1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vertical="center"/>
    </xf>
    <xf numFmtId="43" fontId="12" fillId="0" borderId="0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43" fontId="12" fillId="0" borderId="0" xfId="1" applyFont="1" applyFill="1" applyBorder="1" applyAlignment="1">
      <alignment horizontal="left" vertical="center" wrapText="1"/>
    </xf>
    <xf numFmtId="43" fontId="12" fillId="0" borderId="0" xfId="1" applyFont="1" applyFill="1" applyBorder="1" applyAlignment="1">
      <alignment horizontal="left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vertical="center"/>
    </xf>
    <xf numFmtId="49" fontId="7" fillId="0" borderId="11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horizontal="right" vertical="center"/>
    </xf>
    <xf numFmtId="43" fontId="15" fillId="0" borderId="0" xfId="1" applyFont="1" applyFill="1" applyBorder="1" applyAlignment="1">
      <alignment horizontal="right" vertical="center"/>
    </xf>
    <xf numFmtId="164" fontId="9" fillId="2" borderId="3" xfId="1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49" fontId="16" fillId="0" borderId="5" xfId="2" applyNumberFormat="1" applyFont="1" applyFill="1" applyBorder="1" applyAlignment="1">
      <alignment vertical="center"/>
    </xf>
    <xf numFmtId="49" fontId="16" fillId="0" borderId="12" xfId="2" applyNumberFormat="1" applyFont="1" applyFill="1" applyBorder="1" applyAlignment="1">
      <alignment vertic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21" fillId="0" borderId="0" xfId="0" applyFont="1"/>
    <xf numFmtId="3" fontId="21" fillId="0" borderId="0" xfId="0" applyNumberFormat="1" applyFont="1"/>
    <xf numFmtId="0" fontId="21" fillId="0" borderId="0" xfId="0" applyFont="1" applyAlignment="1">
      <alignment vertical="top" wrapText="1"/>
    </xf>
  </cellXfs>
  <cellStyles count="3">
    <cellStyle name="Millares 3" xfId="1" xr:uid="{767382F0-C782-47F8-9A2F-D50E65DA3BFA}"/>
    <cellStyle name="Millares 3 3 2" xfId="2" xr:uid="{91E13E95-6CB7-4A34-AE81-508B7F671C2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1</xdr:row>
      <xdr:rowOff>95250</xdr:rowOff>
    </xdr:from>
    <xdr:ext cx="1009650" cy="0"/>
    <xdr:pic>
      <xdr:nvPicPr>
        <xdr:cNvPr id="2" name="1 Imagen">
          <a:extLst>
            <a:ext uri="{FF2B5EF4-FFF2-40B4-BE49-F238E27FC236}">
              <a16:creationId xmlns:a16="http://schemas.microsoft.com/office/drawing/2014/main" id="{9A5A83D2-0AC6-46A2-9AE1-DFBCD66E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624"/>
        <a:stretch>
          <a:fillRect/>
        </a:stretch>
      </xdr:blipFill>
      <xdr:spPr bwMode="auto">
        <a:xfrm>
          <a:off x="5514975" y="28575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161925</xdr:colOff>
      <xdr:row>1</xdr:row>
      <xdr:rowOff>38100</xdr:rowOff>
    </xdr:from>
    <xdr:ext cx="600075" cy="9525"/>
    <xdr:pic>
      <xdr:nvPicPr>
        <xdr:cNvPr id="3" name="2 Imagen">
          <a:extLst>
            <a:ext uri="{FF2B5EF4-FFF2-40B4-BE49-F238E27FC236}">
              <a16:creationId xmlns:a16="http://schemas.microsoft.com/office/drawing/2014/main" id="{877100A5-523F-43BC-B5F8-B53852744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00"/>
        <a:stretch>
          <a:fillRect/>
        </a:stretch>
      </xdr:blipFill>
      <xdr:spPr bwMode="auto">
        <a:xfrm>
          <a:off x="923925" y="228600"/>
          <a:ext cx="6000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</xdr:row>
      <xdr:rowOff>28575</xdr:rowOff>
    </xdr:from>
    <xdr:ext cx="1524000" cy="1143000"/>
    <xdr:pic>
      <xdr:nvPicPr>
        <xdr:cNvPr id="4" name="3 Imagen">
          <a:extLst>
            <a:ext uri="{FF2B5EF4-FFF2-40B4-BE49-F238E27FC236}">
              <a16:creationId xmlns:a16="http://schemas.microsoft.com/office/drawing/2014/main" id="{A615859D-076F-4A75-A130-9E4AB331C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"/>
          <a:ext cx="1524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0</xdr:colOff>
      <xdr:row>1</xdr:row>
      <xdr:rowOff>0</xdr:rowOff>
    </xdr:from>
    <xdr:to>
      <xdr:col>8</xdr:col>
      <xdr:colOff>1095375</xdr:colOff>
      <xdr:row>5</xdr:row>
      <xdr:rowOff>28575</xdr:rowOff>
    </xdr:to>
    <xdr:pic>
      <xdr:nvPicPr>
        <xdr:cNvPr id="5" name="Picture 3" descr="Logo%20COFOM%20Vertical[2]">
          <a:extLst>
            <a:ext uri="{FF2B5EF4-FFF2-40B4-BE49-F238E27FC236}">
              <a16:creationId xmlns:a16="http://schemas.microsoft.com/office/drawing/2014/main" id="{BB22BCB1-93D3-4682-A0E5-1E007E1C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6096000" y="19050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9525</xdr:colOff>
      <xdr:row>38</xdr:row>
      <xdr:rowOff>9525</xdr:rowOff>
    </xdr:to>
    <xdr:cxnSp macro="">
      <xdr:nvCxnSpPr>
        <xdr:cNvPr id="6" name="6 Conector recto">
          <a:extLst>
            <a:ext uri="{FF2B5EF4-FFF2-40B4-BE49-F238E27FC236}">
              <a16:creationId xmlns:a16="http://schemas.microsoft.com/office/drawing/2014/main" id="{27347286-D3AC-4E68-9158-0284110B407D}"/>
            </a:ext>
          </a:extLst>
        </xdr:cNvPr>
        <xdr:cNvCxnSpPr/>
      </xdr:nvCxnSpPr>
      <xdr:spPr>
        <a:xfrm>
          <a:off x="9525" y="7248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38</xdr:row>
      <xdr:rowOff>9525</xdr:rowOff>
    </xdr:from>
    <xdr:to>
      <xdr:col>0</xdr:col>
      <xdr:colOff>9525</xdr:colOff>
      <xdr:row>38</xdr:row>
      <xdr:rowOff>9525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988FDEFE-3F14-4CA8-BC7C-48AA5D4CACDC}"/>
            </a:ext>
          </a:extLst>
        </xdr:cNvPr>
        <xdr:cNvCxnSpPr/>
      </xdr:nvCxnSpPr>
      <xdr:spPr>
        <a:xfrm>
          <a:off x="9525" y="7248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IFINANCIA\7%20EDOS.FINANC.SIFINANCIA\18%20E.F.%20SIFINANCIA%202018\E.F.%20SIFINANCIA%2005%202018\05%20E%20F%20SIFINANCIA%202018%20clas%20adm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Situacion Financiera a D"/>
      <sheetName val="Estado Actividades"/>
      <sheetName val="FLUJO EFVO."/>
      <sheetName val="Estado de Cambios"/>
      <sheetName val="Estado Analitico Activo"/>
      <sheetName val="Analitico pasivo"/>
      <sheetName val="PAS CONTING"/>
      <sheetName val="Estado de Variación"/>
      <sheetName val="Edo Analitico Ingresos "/>
      <sheetName val="CONCIL ING"/>
      <sheetName val="Estado del Ejerc de Egres"/>
      <sheetName val="Objeto Gto"/>
      <sheetName val="Clasif Econom"/>
      <sheetName val="CONCIL EGR"/>
      <sheetName val="notas E. F."/>
      <sheetName val="AVANCE PRESUP"/>
      <sheetName val="CEDULA AMORT"/>
      <sheetName val="Hoja1"/>
      <sheetName val="EDO.ACTIVO"/>
      <sheetName val="CAMBIOS SIT.FRA. 2017-DIC16"/>
      <sheetName val="HDA. PUB "/>
      <sheetName val="NOTAS PASIVOS"/>
      <sheetName val="EDO.DEUDA"/>
      <sheetName val="ESTADO DE ACTIVIDADES"/>
      <sheetName val="CONCI PRES ING "/>
      <sheetName val="8-5"/>
      <sheetName val="AVANC R.P."/>
      <sheetName val="AVANC SFA"/>
      <sheetName val="PRES EGRESOS SFA+RP"/>
      <sheetName val="CARAT"/>
      <sheetName val="INDICE"/>
      <sheetName val="INDICE FZAS"/>
      <sheetName val="SITUACION FINANCIERA T"/>
      <sheetName val="FLUJO EFECTIVO "/>
      <sheetName val="ING PRESUP"/>
      <sheetName val="ING FUENT F PRES"/>
      <sheetName val="CONCIL INGR"/>
      <sheetName val="AVANC OBJET"/>
      <sheetName val="AVANC ECON"/>
      <sheetName val="AVANC FUNC"/>
      <sheetName val="AVANC ADMON"/>
      <sheetName val="AVANC PROGRAM"/>
      <sheetName val="M ADQUIS RP"/>
      <sheetName val="M ADQUIS SFA "/>
      <sheetName val="RAZ FIN"/>
    </sheetNames>
    <sheetDataSet>
      <sheetData sheetId="0">
        <row r="15">
          <cell r="D15" t="str">
            <v>Importe</v>
          </cell>
          <cell r="G15" t="str">
            <v>Importe</v>
          </cell>
          <cell r="J15" t="str">
            <v>Pasivo</v>
          </cell>
        </row>
        <row r="25">
          <cell r="D25">
            <v>20495</v>
          </cell>
          <cell r="G25">
            <v>20495</v>
          </cell>
          <cell r="J25" t="str">
            <v xml:space="preserve">Hacienda Publica/Patrimonio </v>
          </cell>
        </row>
        <row r="42">
          <cell r="D42">
            <v>382522</v>
          </cell>
          <cell r="G42">
            <v>281501</v>
          </cell>
          <cell r="J42" t="str">
            <v>Presupuesto de Egresos Aprobado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88AD-676C-4976-8AB9-9BE13A510037}">
  <sheetPr>
    <pageSetUpPr fitToPage="1"/>
  </sheetPr>
  <dimension ref="A1:K43"/>
  <sheetViews>
    <sheetView tabSelected="1" zoomScaleNormal="100" workbookViewId="0">
      <selection activeCell="A8" sqref="A8:I8"/>
    </sheetView>
  </sheetViews>
  <sheetFormatPr baseColWidth="10" defaultRowHeight="15" x14ac:dyDescent="0.25"/>
  <cols>
    <col min="2" max="2" width="28.5703125" bestFit="1" customWidth="1"/>
    <col min="3" max="3" width="15.5703125" bestFit="1" customWidth="1"/>
    <col min="4" max="5" width="11.5703125" bestFit="1" customWidth="1"/>
    <col min="6" max="6" width="17.140625" customWidth="1"/>
    <col min="7" max="7" width="18.7109375" customWidth="1"/>
    <col min="8" max="8" width="16.42578125" bestFit="1" customWidth="1"/>
    <col min="9" max="9" width="20.28515625" customWidth="1"/>
  </cols>
  <sheetData>
    <row r="1" spans="1:10" x14ac:dyDescent="0.25">
      <c r="A1" s="66"/>
      <c r="B1" s="68"/>
      <c r="C1" s="66"/>
      <c r="D1" s="67"/>
      <c r="E1" s="67"/>
      <c r="F1" s="66"/>
      <c r="G1" s="66"/>
      <c r="H1" s="66"/>
      <c r="I1" s="66"/>
    </row>
    <row r="2" spans="1:10" x14ac:dyDescent="0.25">
      <c r="A2" s="66"/>
      <c r="B2" s="68"/>
      <c r="C2" s="66"/>
      <c r="D2" s="67"/>
      <c r="E2" s="67"/>
      <c r="F2" s="66"/>
      <c r="G2" s="66"/>
      <c r="H2" s="66"/>
      <c r="I2" s="66"/>
    </row>
    <row r="3" spans="1:10" ht="18" x14ac:dyDescent="0.25">
      <c r="A3" s="65" t="s">
        <v>29</v>
      </c>
      <c r="B3" s="65"/>
      <c r="C3" s="65"/>
      <c r="D3" s="65"/>
      <c r="E3" s="65"/>
      <c r="F3" s="65"/>
      <c r="G3" s="65"/>
      <c r="H3" s="65"/>
      <c r="I3" s="65"/>
    </row>
    <row r="4" spans="1:10" ht="16.5" x14ac:dyDescent="0.25">
      <c r="A4" s="62"/>
      <c r="B4" s="64"/>
      <c r="C4" s="62"/>
      <c r="D4" s="63"/>
      <c r="E4" s="63"/>
      <c r="F4" s="62"/>
      <c r="G4" s="62"/>
      <c r="H4" s="62"/>
      <c r="I4" s="62"/>
    </row>
    <row r="5" spans="1:10" ht="15.75" x14ac:dyDescent="0.25">
      <c r="A5" s="61" t="s">
        <v>28</v>
      </c>
      <c r="B5" s="61"/>
      <c r="C5" s="61"/>
      <c r="D5" s="61"/>
      <c r="E5" s="61"/>
      <c r="F5" s="61"/>
      <c r="G5" s="61"/>
      <c r="H5" s="61"/>
      <c r="I5" s="61"/>
    </row>
    <row r="6" spans="1:10" ht="15.75" x14ac:dyDescent="0.25">
      <c r="A6" s="61" t="s">
        <v>27</v>
      </c>
      <c r="B6" s="61"/>
      <c r="C6" s="61"/>
      <c r="D6" s="61"/>
      <c r="E6" s="61"/>
      <c r="F6" s="61"/>
      <c r="G6" s="61"/>
      <c r="H6" s="61"/>
      <c r="I6" s="61"/>
    </row>
    <row r="7" spans="1:10" ht="15.75" x14ac:dyDescent="0.25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ht="15.75" x14ac:dyDescent="0.25">
      <c r="A8" s="59" t="s">
        <v>25</v>
      </c>
      <c r="B8" s="59"/>
      <c r="C8" s="59"/>
      <c r="D8" s="59"/>
      <c r="E8" s="59"/>
      <c r="F8" s="59"/>
      <c r="G8" s="59"/>
      <c r="H8" s="59"/>
      <c r="I8" s="59"/>
    </row>
    <row r="9" spans="1:10" x14ac:dyDescent="0.25">
      <c r="A9" s="57"/>
      <c r="B9" s="57"/>
      <c r="C9" s="57"/>
      <c r="D9" s="58"/>
      <c r="E9" s="58"/>
      <c r="F9" s="57"/>
      <c r="G9" s="57"/>
      <c r="H9" s="57"/>
      <c r="I9" s="57"/>
    </row>
    <row r="10" spans="1:10" ht="18" x14ac:dyDescent="0.25">
      <c r="A10" s="56"/>
      <c r="B10" s="48" t="s">
        <v>24</v>
      </c>
      <c r="C10" s="38" t="s">
        <v>17</v>
      </c>
      <c r="D10" s="38"/>
      <c r="E10" s="38"/>
      <c r="F10" s="38"/>
      <c r="G10" s="38"/>
      <c r="H10" s="38"/>
      <c r="I10" s="38"/>
    </row>
    <row r="11" spans="1:10" ht="18" x14ac:dyDescent="0.25">
      <c r="A11" s="55"/>
      <c r="B11" s="46"/>
      <c r="C11" s="35" t="s">
        <v>16</v>
      </c>
      <c r="D11" s="35" t="s">
        <v>15</v>
      </c>
      <c r="E11" s="35" t="s">
        <v>14</v>
      </c>
      <c r="F11" s="35" t="s">
        <v>13</v>
      </c>
      <c r="G11" s="35" t="s">
        <v>12</v>
      </c>
      <c r="H11" s="35" t="s">
        <v>11</v>
      </c>
      <c r="I11" s="35" t="s">
        <v>10</v>
      </c>
    </row>
    <row r="12" spans="1:10" ht="15.75" x14ac:dyDescent="0.25">
      <c r="A12" s="34"/>
      <c r="B12" s="33"/>
      <c r="C12" s="31"/>
      <c r="D12" s="32"/>
      <c r="E12" s="32"/>
      <c r="F12" s="31"/>
      <c r="G12" s="30"/>
      <c r="H12" s="29"/>
      <c r="I12" s="29"/>
    </row>
    <row r="13" spans="1:10" ht="15.75" x14ac:dyDescent="0.25">
      <c r="A13" s="34"/>
      <c r="B13" s="33"/>
      <c r="C13" s="25"/>
      <c r="D13" s="26"/>
      <c r="E13" s="26"/>
      <c r="F13" s="25"/>
      <c r="G13" s="24"/>
      <c r="H13" s="23"/>
      <c r="I13" s="23"/>
    </row>
    <row r="14" spans="1:10" ht="25.5" x14ac:dyDescent="0.25">
      <c r="A14" s="28"/>
      <c r="B14" s="53" t="s">
        <v>23</v>
      </c>
      <c r="C14" s="52" t="s">
        <v>22</v>
      </c>
      <c r="D14" s="26"/>
      <c r="E14" s="26"/>
      <c r="F14" s="52" t="s">
        <v>22</v>
      </c>
      <c r="G14" s="24"/>
      <c r="H14" s="23"/>
      <c r="I14" s="52">
        <f>+F14-G14</f>
        <v>3500</v>
      </c>
    </row>
    <row r="15" spans="1:10" ht="25.5" x14ac:dyDescent="0.25">
      <c r="A15" s="54"/>
      <c r="B15" s="53" t="s">
        <v>21</v>
      </c>
      <c r="C15" s="52">
        <v>346713</v>
      </c>
      <c r="D15" s="52">
        <v>0</v>
      </c>
      <c r="E15" s="52">
        <v>0</v>
      </c>
      <c r="F15" s="52">
        <f>+C15+D15-E15</f>
        <v>346713</v>
      </c>
      <c r="G15" s="52">
        <v>261213</v>
      </c>
      <c r="H15" s="52">
        <v>0</v>
      </c>
      <c r="I15" s="52">
        <f>+F15-G15</f>
        <v>85500</v>
      </c>
    </row>
    <row r="16" spans="1:10" ht="15.75" x14ac:dyDescent="0.25">
      <c r="A16" s="16"/>
      <c r="B16" s="15" t="s">
        <v>8</v>
      </c>
      <c r="C16" s="14">
        <f>C14+C15</f>
        <v>350213</v>
      </c>
      <c r="D16" s="14">
        <f>SUM(D15:D15)</f>
        <v>0</v>
      </c>
      <c r="E16" s="14">
        <f>SUM(E15:E15)</f>
        <v>0</v>
      </c>
      <c r="F16" s="14">
        <f>F14+F15</f>
        <v>350213</v>
      </c>
      <c r="G16" s="14">
        <f>SUM(G15:G15)</f>
        <v>261213</v>
      </c>
      <c r="H16" s="14">
        <f>SUM(H15:H15)</f>
        <v>0</v>
      </c>
      <c r="I16" s="14">
        <f>SUM(I14:I15)</f>
        <v>89000</v>
      </c>
    </row>
    <row r="17" spans="1:9" ht="15.75" x14ac:dyDescent="0.25">
      <c r="A17" s="45"/>
      <c r="B17" s="44"/>
      <c r="C17" s="50" t="e">
        <f>+C16-'[1]Estado Situacion Financiera a D'!D15-'[1]Estado Situacion Financiera a D'!D25-'[1]Estado Situacion Financiera a D'!D37-'[1]Estado Situacion Financiera a D'!D42-'[1]Estado Situacion Financiera a D'!D48</f>
        <v>#VALUE!</v>
      </c>
      <c r="D17" s="50">
        <f>+D16-'[1]Estado Situacion Financiera a D'!G97-[1]Hoja1!G52</f>
        <v>0</v>
      </c>
      <c r="E17" s="51">
        <f>+E16-[1]Hoja1!H52-'[1]Estado Situacion Financiera a D'!H97</f>
        <v>0</v>
      </c>
      <c r="F17" s="50" t="e">
        <f>+F16-'[1]Estado Situacion Financiera a D'!G15-'[1]Estado Situacion Financiera a D'!G25-'[1]Estado Situacion Financiera a D'!G37-'[1]Estado Situacion Financiera a D'!G42-'[1]Estado Situacion Financiera a D'!G48</f>
        <v>#VALUE!</v>
      </c>
      <c r="G17" s="50">
        <f>+G16-'[1]Estado Situacion Financiera a D'!J97-[1]Hoja1!J52</f>
        <v>261213</v>
      </c>
      <c r="H17" s="50">
        <f>+H16-'[1]notas E. F.'!L18</f>
        <v>0</v>
      </c>
      <c r="I17" s="50" t="e">
        <f>+I16-'[1]Estado Situacion Financiera a D'!J15-'[1]Estado Situacion Financiera a D'!J25-'[1]Estado Situacion Financiera a D'!J37-'[1]Estado Situacion Financiera a D'!J42-'[1]Estado Situacion Financiera a D'!J48</f>
        <v>#VALUE!</v>
      </c>
    </row>
    <row r="18" spans="1:9" ht="15.75" x14ac:dyDescent="0.25">
      <c r="A18" s="49"/>
      <c r="B18" s="48" t="s">
        <v>20</v>
      </c>
      <c r="C18" s="38" t="s">
        <v>17</v>
      </c>
      <c r="D18" s="38"/>
      <c r="E18" s="38"/>
      <c r="F18" s="38"/>
      <c r="G18" s="38"/>
      <c r="H18" s="38"/>
      <c r="I18" s="38"/>
    </row>
    <row r="19" spans="1:9" ht="15.75" x14ac:dyDescent="0.25">
      <c r="A19" s="47"/>
      <c r="B19" s="46"/>
      <c r="C19" s="35" t="s">
        <v>16</v>
      </c>
      <c r="D19" s="35" t="s">
        <v>15</v>
      </c>
      <c r="E19" s="35" t="s">
        <v>14</v>
      </c>
      <c r="F19" s="35" t="s">
        <v>13</v>
      </c>
      <c r="G19" s="35" t="s">
        <v>12</v>
      </c>
      <c r="H19" s="35" t="s">
        <v>11</v>
      </c>
      <c r="I19" s="35" t="s">
        <v>10</v>
      </c>
    </row>
    <row r="20" spans="1:9" ht="15.75" x14ac:dyDescent="0.25">
      <c r="A20" s="34"/>
      <c r="B20" s="33"/>
      <c r="C20" s="31"/>
      <c r="D20" s="32"/>
      <c r="E20" s="32"/>
      <c r="F20" s="31"/>
      <c r="G20" s="30"/>
      <c r="H20" s="29"/>
      <c r="I20" s="29"/>
    </row>
    <row r="21" spans="1:9" ht="15.75" x14ac:dyDescent="0.25">
      <c r="A21" s="28"/>
      <c r="B21" s="27"/>
      <c r="C21" s="25"/>
      <c r="D21" s="26"/>
      <c r="E21" s="26"/>
      <c r="F21" s="25"/>
      <c r="G21" s="24"/>
      <c r="H21" s="23"/>
      <c r="I21" s="23"/>
    </row>
    <row r="22" spans="1:9" x14ac:dyDescent="0.25">
      <c r="A22" s="22"/>
      <c r="B22" s="21" t="s">
        <v>19</v>
      </c>
      <c r="C22" s="20">
        <v>350213</v>
      </c>
      <c r="D22" s="20">
        <v>0</v>
      </c>
      <c r="E22" s="20">
        <v>0</v>
      </c>
      <c r="F22" s="20">
        <f>+C22+D22-E22</f>
        <v>350213</v>
      </c>
      <c r="G22" s="20">
        <v>261213</v>
      </c>
      <c r="H22" s="20"/>
      <c r="I22" s="20">
        <f>+F22-G22</f>
        <v>89000</v>
      </c>
    </row>
    <row r="23" spans="1:9" x14ac:dyDescent="0.25">
      <c r="A23" s="19"/>
      <c r="B23" s="18"/>
      <c r="C23" s="17"/>
      <c r="D23" s="17"/>
      <c r="E23" s="17"/>
      <c r="F23" s="17"/>
      <c r="G23" s="17"/>
      <c r="H23" s="17"/>
      <c r="I23" s="17"/>
    </row>
    <row r="24" spans="1:9" ht="15.75" x14ac:dyDescent="0.25">
      <c r="A24" s="16"/>
      <c r="B24" s="15" t="s">
        <v>8</v>
      </c>
      <c r="C24" s="14">
        <f>SUM(C22:C23)</f>
        <v>350213</v>
      </c>
      <c r="D24" s="14">
        <f>SUM(D22:D23)</f>
        <v>0</v>
      </c>
      <c r="E24" s="14">
        <f>SUM(E22:E23)</f>
        <v>0</v>
      </c>
      <c r="F24" s="14">
        <f>SUM(F22:F23)</f>
        <v>350213</v>
      </c>
      <c r="G24" s="14">
        <f>SUM(G22:G23)</f>
        <v>261213</v>
      </c>
      <c r="H24" s="14">
        <f>SUM(H22:H23)</f>
        <v>0</v>
      </c>
      <c r="I24" s="14">
        <f>SUM(I22:I23)</f>
        <v>89000</v>
      </c>
    </row>
    <row r="25" spans="1:9" ht="15.75" x14ac:dyDescent="0.25">
      <c r="A25" s="45"/>
      <c r="B25" s="44"/>
      <c r="C25" s="42"/>
      <c r="D25" s="42"/>
      <c r="E25" s="43"/>
      <c r="F25" s="42"/>
      <c r="G25" s="42"/>
      <c r="H25" s="42"/>
      <c r="I25" s="41"/>
    </row>
    <row r="26" spans="1:9" ht="15.75" x14ac:dyDescent="0.25">
      <c r="A26" s="40" t="s">
        <v>18</v>
      </c>
      <c r="B26" s="39"/>
      <c r="C26" s="38" t="s">
        <v>17</v>
      </c>
      <c r="D26" s="38"/>
      <c r="E26" s="38"/>
      <c r="F26" s="38"/>
      <c r="G26" s="38"/>
      <c r="H26" s="38"/>
      <c r="I26" s="38"/>
    </row>
    <row r="27" spans="1:9" ht="15.75" x14ac:dyDescent="0.25">
      <c r="A27" s="37"/>
      <c r="B27" s="36"/>
      <c r="C27" s="35" t="s">
        <v>16</v>
      </c>
      <c r="D27" s="35" t="s">
        <v>15</v>
      </c>
      <c r="E27" s="35" t="s">
        <v>14</v>
      </c>
      <c r="F27" s="35" t="s">
        <v>13</v>
      </c>
      <c r="G27" s="35" t="s">
        <v>12</v>
      </c>
      <c r="H27" s="35" t="s">
        <v>11</v>
      </c>
      <c r="I27" s="35" t="s">
        <v>10</v>
      </c>
    </row>
    <row r="28" spans="1:9" ht="15.75" x14ac:dyDescent="0.25">
      <c r="A28" s="34"/>
      <c r="B28" s="33"/>
      <c r="C28" s="31"/>
      <c r="D28" s="32"/>
      <c r="E28" s="32"/>
      <c r="F28" s="31"/>
      <c r="G28" s="30"/>
      <c r="H28" s="29"/>
      <c r="I28" s="29"/>
    </row>
    <row r="29" spans="1:9" ht="15.75" x14ac:dyDescent="0.25">
      <c r="A29" s="28"/>
      <c r="B29" s="27"/>
      <c r="C29" s="25"/>
      <c r="D29" s="26"/>
      <c r="E29" s="26"/>
      <c r="F29" s="25"/>
      <c r="G29" s="24"/>
      <c r="H29" s="23"/>
      <c r="I29" s="23"/>
    </row>
    <row r="30" spans="1:9" ht="60" x14ac:dyDescent="0.25">
      <c r="A30" s="22"/>
      <c r="B30" s="21" t="s">
        <v>9</v>
      </c>
      <c r="C30" s="20">
        <v>350213</v>
      </c>
      <c r="D30" s="20">
        <v>0</v>
      </c>
      <c r="E30" s="20">
        <v>0</v>
      </c>
      <c r="F30" s="20">
        <f>+C30+D30-E30</f>
        <v>350213</v>
      </c>
      <c r="G30" s="20">
        <v>261213</v>
      </c>
      <c r="H30" s="20"/>
      <c r="I30" s="20">
        <f>+F30-G30</f>
        <v>89000</v>
      </c>
    </row>
    <row r="31" spans="1:9" x14ac:dyDescent="0.25">
      <c r="A31" s="19"/>
      <c r="B31" s="18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6"/>
      <c r="B32" s="15" t="s">
        <v>8</v>
      </c>
      <c r="C32" s="14">
        <f>SUM(C30:C31)</f>
        <v>350213</v>
      </c>
      <c r="D32" s="14">
        <f>SUM(D30:D31)</f>
        <v>0</v>
      </c>
      <c r="E32" s="14">
        <f>SUM(E30:E31)</f>
        <v>0</v>
      </c>
      <c r="F32" s="14">
        <f>SUM(F30:F31)</f>
        <v>350213</v>
      </c>
      <c r="G32" s="14">
        <f>SUM(G30:G31)</f>
        <v>261213</v>
      </c>
      <c r="H32" s="14">
        <f>SUM(H30:H31)</f>
        <v>0</v>
      </c>
      <c r="I32" s="14">
        <f>SUM(I30:I31)</f>
        <v>89000</v>
      </c>
    </row>
    <row r="33" spans="1:11" ht="15.75" x14ac:dyDescent="0.25">
      <c r="A33" s="13"/>
      <c r="B33" s="12"/>
      <c r="C33" s="10"/>
      <c r="D33" s="10"/>
      <c r="E33" s="11"/>
      <c r="F33" s="10"/>
      <c r="G33" s="10"/>
      <c r="H33" s="10"/>
      <c r="I33" s="9"/>
    </row>
    <row r="35" spans="1:11" ht="15.75" x14ac:dyDescent="0.25">
      <c r="A35" s="4"/>
      <c r="B35" s="4" t="s">
        <v>7</v>
      </c>
      <c r="C35" s="4"/>
      <c r="G35" s="4" t="s">
        <v>6</v>
      </c>
      <c r="H35" s="4"/>
      <c r="I35" s="4"/>
    </row>
    <row r="36" spans="1:11" ht="15.75" x14ac:dyDescent="0.25">
      <c r="A36" s="4"/>
      <c r="B36" s="4"/>
      <c r="C36" s="4"/>
      <c r="G36" s="4"/>
      <c r="H36" s="4"/>
      <c r="I36" s="4"/>
    </row>
    <row r="37" spans="1:11" ht="15.75" x14ac:dyDescent="0.25">
      <c r="A37" s="4"/>
      <c r="B37" s="4"/>
      <c r="C37" s="4"/>
      <c r="G37" s="4"/>
      <c r="H37" s="4"/>
      <c r="I37" s="4"/>
    </row>
    <row r="38" spans="1:11" ht="15.75" x14ac:dyDescent="0.25">
      <c r="A38" s="8"/>
      <c r="B38" s="8"/>
      <c r="C38" s="8"/>
      <c r="D38" s="7"/>
      <c r="G38" s="4" t="s">
        <v>5</v>
      </c>
      <c r="H38" s="4"/>
      <c r="I38" s="4"/>
    </row>
    <row r="39" spans="1:11" ht="15.75" x14ac:dyDescent="0.25">
      <c r="A39" s="6" t="s">
        <v>4</v>
      </c>
      <c r="B39" s="6"/>
      <c r="C39" s="6"/>
      <c r="D39" s="6"/>
      <c r="F39" s="6" t="s">
        <v>3</v>
      </c>
      <c r="G39" s="6"/>
      <c r="H39" s="6"/>
      <c r="I39" s="6"/>
    </row>
    <row r="40" spans="1:11" x14ac:dyDescent="0.25">
      <c r="A40" s="5" t="s">
        <v>2</v>
      </c>
      <c r="B40" s="5"/>
      <c r="C40" s="5"/>
      <c r="D40" s="5"/>
      <c r="F40" s="5" t="s">
        <v>1</v>
      </c>
      <c r="G40" s="5"/>
      <c r="H40" s="5"/>
      <c r="I40" s="5"/>
    </row>
    <row r="41" spans="1:11" ht="15.75" x14ac:dyDescent="0.25">
      <c r="F41" s="3"/>
      <c r="G41" s="3"/>
      <c r="H41" s="3"/>
      <c r="I41" s="3"/>
      <c r="J41" s="4"/>
    </row>
    <row r="42" spans="1:11" x14ac:dyDescent="0.25">
      <c r="F42" s="3"/>
      <c r="G42" s="3"/>
      <c r="H42" s="3"/>
      <c r="I42" s="3"/>
    </row>
    <row r="43" spans="1:11" ht="15" customHeight="1" x14ac:dyDescent="0.25">
      <c r="A43" s="2" t="s">
        <v>0</v>
      </c>
      <c r="B43" s="2"/>
      <c r="C43" s="2"/>
      <c r="D43" s="2"/>
      <c r="E43" s="2"/>
      <c r="F43" s="2"/>
      <c r="G43" s="2"/>
      <c r="H43" s="2"/>
      <c r="I43" s="2"/>
      <c r="J43" s="1"/>
      <c r="K43" s="1"/>
    </row>
  </sheetData>
  <mergeCells count="16">
    <mergeCell ref="A3:I3"/>
    <mergeCell ref="A5:I5"/>
    <mergeCell ref="A6:I6"/>
    <mergeCell ref="A8:I8"/>
    <mergeCell ref="B10:B11"/>
    <mergeCell ref="A7:J7"/>
    <mergeCell ref="C10:I10"/>
    <mergeCell ref="A43:I43"/>
    <mergeCell ref="B18:B19"/>
    <mergeCell ref="C18:I18"/>
    <mergeCell ref="A26:B27"/>
    <mergeCell ref="C26:I26"/>
    <mergeCell ref="F39:I39"/>
    <mergeCell ref="F40:I40"/>
    <mergeCell ref="A39:D39"/>
    <mergeCell ref="A40:D40"/>
  </mergeCells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Clasif.Admiva.</vt:lpstr>
      <vt:lpstr>Clasif.Admiva.!Área_de_impresión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2021-04-09T22:21:15Z</dcterms:created>
  <dcterms:modified xsi:type="dcterms:W3CDTF">2021-04-09T22:21:23Z</dcterms:modified>
</cp:coreProperties>
</file>